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8965BA4C-8082-4366-B904-79BD72B1B2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見積書" sheetId="1" r:id="rId1"/>
  </sheets>
  <definedNames>
    <definedName name="_xlnm._FilterDatabase" localSheetId="0" hidden="1">見積書!$A$1:$F$55</definedName>
    <definedName name="_xlnm.Print_Area" localSheetId="0">見積書!$B$2:$G$62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G45" i="1"/>
  <c r="C20" i="1" s="1"/>
  <c r="C21" i="1" s="1"/>
  <c r="C58" i="1" s="1"/>
  <c r="C56" i="1"/>
  <c r="C47" i="1"/>
  <c r="C59" i="1" s="1"/>
  <c r="C37" i="1"/>
  <c r="C62" i="1" l="1"/>
  <c r="C7" i="1"/>
</calcChain>
</file>

<file path=xl/sharedStrings.xml><?xml version="1.0" encoding="utf-8"?>
<sst xmlns="http://schemas.openxmlformats.org/spreadsheetml/2006/main" count="67" uniqueCount="65">
  <si>
    <t>お見積書</t>
    <rPh sb="1" eb="4">
      <t>ミツモリショ</t>
    </rPh>
    <phoneticPr fontId="1"/>
  </si>
  <si>
    <t>【車両情報】</t>
    <rPh sb="1" eb="3">
      <t>シャリョウ</t>
    </rPh>
    <rPh sb="3" eb="5">
      <t>ジョウホウ</t>
    </rPh>
    <phoneticPr fontId="1"/>
  </si>
  <si>
    <t>車両本体価格</t>
    <rPh sb="0" eb="2">
      <t>シャリョウ</t>
    </rPh>
    <rPh sb="2" eb="4">
      <t>ホンタイ</t>
    </rPh>
    <rPh sb="4" eb="6">
      <t>カカク</t>
    </rPh>
    <phoneticPr fontId="1"/>
  </si>
  <si>
    <t>登録手続代行費用</t>
    <rPh sb="0" eb="2">
      <t>トウロク</t>
    </rPh>
    <rPh sb="2" eb="4">
      <t>テツヅ</t>
    </rPh>
    <rPh sb="4" eb="6">
      <t>ダイコウ</t>
    </rPh>
    <rPh sb="6" eb="8">
      <t>ヒヨウ</t>
    </rPh>
    <phoneticPr fontId="1"/>
  </si>
  <si>
    <t>整備費用</t>
    <rPh sb="0" eb="2">
      <t>セイビ</t>
    </rPh>
    <rPh sb="2" eb="4">
      <t>ヒヨウ</t>
    </rPh>
    <phoneticPr fontId="1"/>
  </si>
  <si>
    <t>納車費用</t>
    <rPh sb="0" eb="2">
      <t>ノウシャ</t>
    </rPh>
    <rPh sb="2" eb="4">
      <t>ヒヨウ</t>
    </rPh>
    <phoneticPr fontId="1"/>
  </si>
  <si>
    <t>車庫証明手続代行費用</t>
    <rPh sb="0" eb="2">
      <t>シャコ</t>
    </rPh>
    <rPh sb="2" eb="4">
      <t>ショウメイ</t>
    </rPh>
    <rPh sb="4" eb="6">
      <t>テツヅ</t>
    </rPh>
    <rPh sb="6" eb="8">
      <t>ダイコウ</t>
    </rPh>
    <rPh sb="8" eb="10">
      <t>ヒヨウ</t>
    </rPh>
    <phoneticPr fontId="1"/>
  </si>
  <si>
    <t>下取手数料</t>
    <rPh sb="0" eb="2">
      <t>シタド</t>
    </rPh>
    <rPh sb="2" eb="5">
      <t>テスウリョウ</t>
    </rPh>
    <phoneticPr fontId="1"/>
  </si>
  <si>
    <t>管轄登録費用</t>
    <rPh sb="0" eb="2">
      <t>カンカツ</t>
    </rPh>
    <rPh sb="2" eb="4">
      <t>トウロク</t>
    </rPh>
    <rPh sb="4" eb="6">
      <t>ヒヨウ</t>
    </rPh>
    <phoneticPr fontId="1"/>
  </si>
  <si>
    <t>希望ナンバー費用</t>
    <rPh sb="0" eb="2">
      <t>キボウ</t>
    </rPh>
    <rPh sb="6" eb="8">
      <t>ヒヨウ</t>
    </rPh>
    <phoneticPr fontId="1"/>
  </si>
  <si>
    <t>査定料</t>
    <rPh sb="0" eb="2">
      <t>サテイ</t>
    </rPh>
    <rPh sb="2" eb="3">
      <t>リョウ</t>
    </rPh>
    <phoneticPr fontId="1"/>
  </si>
  <si>
    <t>販売諸費用計（課税）</t>
    <rPh sb="0" eb="2">
      <t>ハンバイ</t>
    </rPh>
    <rPh sb="2" eb="5">
      <t>ショヒヨウ</t>
    </rPh>
    <rPh sb="5" eb="6">
      <t>ケイ</t>
    </rPh>
    <rPh sb="7" eb="9">
      <t>カゼイ</t>
    </rPh>
    <phoneticPr fontId="1"/>
  </si>
  <si>
    <t>車両代合計</t>
    <rPh sb="0" eb="2">
      <t>シャリョウ</t>
    </rPh>
    <rPh sb="2" eb="3">
      <t>ダイ</t>
    </rPh>
    <rPh sb="3" eb="5">
      <t>ゴウケイ</t>
    </rPh>
    <phoneticPr fontId="1"/>
  </si>
  <si>
    <t>【販売諸費用（課税）】</t>
    <rPh sb="1" eb="3">
      <t>ハンバイ</t>
    </rPh>
    <rPh sb="3" eb="6">
      <t>ショヒヨウ</t>
    </rPh>
    <rPh sb="7" eb="9">
      <t>カゼイ</t>
    </rPh>
    <phoneticPr fontId="1"/>
  </si>
  <si>
    <t>【販売諸費用（非課税）】</t>
    <rPh sb="1" eb="3">
      <t>ハンバイ</t>
    </rPh>
    <rPh sb="3" eb="6">
      <t>ショヒヨウ</t>
    </rPh>
    <rPh sb="7" eb="8">
      <t>ヒ</t>
    </rPh>
    <rPh sb="8" eb="10">
      <t>カゼイ</t>
    </rPh>
    <phoneticPr fontId="1"/>
  </si>
  <si>
    <t>登録手続法定費用</t>
    <rPh sb="0" eb="2">
      <t>トウロク</t>
    </rPh>
    <rPh sb="2" eb="4">
      <t>テツヅ</t>
    </rPh>
    <rPh sb="4" eb="6">
      <t>ホウテイ</t>
    </rPh>
    <rPh sb="6" eb="8">
      <t>ヒヨウ</t>
    </rPh>
    <phoneticPr fontId="1"/>
  </si>
  <si>
    <t>車庫証明手続法定費用</t>
    <rPh sb="0" eb="2">
      <t>シャコ</t>
    </rPh>
    <rPh sb="2" eb="4">
      <t>ショウメイ</t>
    </rPh>
    <rPh sb="4" eb="6">
      <t>テツヅ</t>
    </rPh>
    <rPh sb="6" eb="8">
      <t>ホウテイ</t>
    </rPh>
    <rPh sb="8" eb="10">
      <t>ヒヨウ</t>
    </rPh>
    <phoneticPr fontId="1"/>
  </si>
  <si>
    <t>下取登録手続法定費用</t>
    <rPh sb="0" eb="2">
      <t>シタド</t>
    </rPh>
    <rPh sb="2" eb="4">
      <t>トウロク</t>
    </rPh>
    <rPh sb="4" eb="6">
      <t>テツヅ</t>
    </rPh>
    <rPh sb="6" eb="8">
      <t>ホウテイ</t>
    </rPh>
    <rPh sb="8" eb="10">
      <t>ヒヨウ</t>
    </rPh>
    <phoneticPr fontId="1"/>
  </si>
  <si>
    <t>リサイクル料金</t>
    <rPh sb="5" eb="7">
      <t>リョウキン</t>
    </rPh>
    <phoneticPr fontId="1"/>
  </si>
  <si>
    <t>【税金保険料等】</t>
    <rPh sb="1" eb="3">
      <t>ゼイキン</t>
    </rPh>
    <rPh sb="3" eb="6">
      <t>ホケンリョウ</t>
    </rPh>
    <rPh sb="6" eb="7">
      <t>トウ</t>
    </rPh>
    <phoneticPr fontId="1"/>
  </si>
  <si>
    <t>自動車税</t>
    <rPh sb="0" eb="3">
      <t>ジドウシャ</t>
    </rPh>
    <rPh sb="3" eb="4">
      <t>ゼイ</t>
    </rPh>
    <phoneticPr fontId="1"/>
  </si>
  <si>
    <t>自動車重量税</t>
    <rPh sb="0" eb="3">
      <t>ジドウシャ</t>
    </rPh>
    <rPh sb="3" eb="6">
      <t>ジュウリョウゼイ</t>
    </rPh>
    <phoneticPr fontId="1"/>
  </si>
  <si>
    <t>自賠責保険料</t>
    <rPh sb="0" eb="3">
      <t>ジバイセキ</t>
    </rPh>
    <rPh sb="3" eb="6">
      <t>ホケンリョウ</t>
    </rPh>
    <phoneticPr fontId="1"/>
  </si>
  <si>
    <t>販売諸費用（非課税）計</t>
    <rPh sb="0" eb="2">
      <t>ハンバイ</t>
    </rPh>
    <rPh sb="2" eb="5">
      <t>ショヒヨウ</t>
    </rPh>
    <rPh sb="6" eb="9">
      <t>ヒカゼイ</t>
    </rPh>
    <rPh sb="10" eb="11">
      <t>ケイ</t>
    </rPh>
    <phoneticPr fontId="1"/>
  </si>
  <si>
    <t>税金保険料等計</t>
    <rPh sb="0" eb="2">
      <t>ゼイキン</t>
    </rPh>
    <rPh sb="2" eb="5">
      <t>ホケンリョウ</t>
    </rPh>
    <rPh sb="5" eb="6">
      <t>トウ</t>
    </rPh>
    <rPh sb="6" eb="7">
      <t>ケイ</t>
    </rPh>
    <phoneticPr fontId="1"/>
  </si>
  <si>
    <t>【オプション等明細】</t>
    <rPh sb="6" eb="7">
      <t>トウ</t>
    </rPh>
    <rPh sb="7" eb="9">
      <t>メイサイ</t>
    </rPh>
    <phoneticPr fontId="1"/>
  </si>
  <si>
    <t>　</t>
    <phoneticPr fontId="1"/>
  </si>
  <si>
    <t>品　　　　名</t>
    <rPh sb="0" eb="1">
      <t>ヒン</t>
    </rPh>
    <rPh sb="5" eb="6">
      <t>メイ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</si>
  <si>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</si>
  <si>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</si>
  <si>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販売諸費用合計</t>
    <rPh sb="0" eb="2">
      <t>ハンバイ</t>
    </rPh>
    <rPh sb="2" eb="5">
      <t>ショヒヨウ</t>
    </rPh>
    <rPh sb="5" eb="7">
      <t>ゴウケイ</t>
    </rPh>
    <phoneticPr fontId="1"/>
  </si>
  <si>
    <t>下取車査定額</t>
    <rPh sb="0" eb="2">
      <t>シタド</t>
    </rPh>
    <rPh sb="2" eb="3">
      <t>シャ</t>
    </rPh>
    <rPh sb="3" eb="5">
      <t>サテイ</t>
    </rPh>
    <rPh sb="5" eb="6">
      <t>ガク</t>
    </rPh>
    <phoneticPr fontId="1"/>
  </si>
  <si>
    <t>お支払合計金額</t>
    <rPh sb="1" eb="3">
      <t>シハラ</t>
    </rPh>
    <rPh sb="3" eb="5">
      <t>ゴウケイ</t>
    </rPh>
    <rPh sb="5" eb="7">
      <t>キンガク</t>
    </rPh>
    <phoneticPr fontId="1"/>
  </si>
  <si>
    <t>備考</t>
    <rPh sb="0" eb="2">
      <t>ビコウ</t>
    </rPh>
    <phoneticPr fontId="1"/>
  </si>
  <si>
    <t>頭金</t>
    <rPh sb="0" eb="2">
      <t>アタマキン</t>
    </rPh>
    <phoneticPr fontId="1"/>
  </si>
  <si>
    <t>ローン元金</t>
    <rPh sb="3" eb="5">
      <t>ガンキン</t>
    </rPh>
    <phoneticPr fontId="1"/>
  </si>
  <si>
    <t>支払回数</t>
    <rPh sb="0" eb="2">
      <t>シハライ</t>
    </rPh>
    <rPh sb="2" eb="4">
      <t>カイスウ</t>
    </rPh>
    <phoneticPr fontId="1"/>
  </si>
  <si>
    <t>初回支払額</t>
    <rPh sb="0" eb="2">
      <t>ショカイ</t>
    </rPh>
    <rPh sb="2" eb="4">
      <t>シハライ</t>
    </rPh>
    <rPh sb="4" eb="5">
      <t>ガク</t>
    </rPh>
    <phoneticPr fontId="1"/>
  </si>
  <si>
    <t>2回目以降支払額</t>
    <rPh sb="1" eb="3">
      <t>カイメ</t>
    </rPh>
    <rPh sb="3" eb="5">
      <t>イコウ</t>
    </rPh>
    <rPh sb="5" eb="7">
      <t>シハライ</t>
    </rPh>
    <rPh sb="7" eb="8">
      <t>ガク</t>
    </rPh>
    <phoneticPr fontId="1"/>
  </si>
  <si>
    <t>支払利息</t>
    <rPh sb="0" eb="2">
      <t>シハラ</t>
    </rPh>
    <rPh sb="2" eb="4">
      <t>リソク</t>
    </rPh>
    <phoneticPr fontId="1"/>
  </si>
  <si>
    <t>ローン支払総額</t>
    <rPh sb="3" eb="5">
      <t>シハラ</t>
    </rPh>
    <rPh sb="5" eb="7">
      <t>ソウガク</t>
    </rPh>
    <phoneticPr fontId="1"/>
  </si>
  <si>
    <t>ボーナス時支払額</t>
    <rPh sb="4" eb="5">
      <t>ジ</t>
    </rPh>
    <rPh sb="5" eb="7">
      <t>シハライ</t>
    </rPh>
    <rPh sb="7" eb="8">
      <t>ガク</t>
    </rPh>
    <phoneticPr fontId="1"/>
  </si>
  <si>
    <t>【ローンお支払い例】</t>
    <rPh sb="5" eb="7">
      <t>シハラ</t>
    </rPh>
    <rPh sb="8" eb="9">
      <t>レイ</t>
    </rPh>
    <phoneticPr fontId="1"/>
  </si>
  <si>
    <t>東京都○○市○○町</t>
    <rPh sb="0" eb="2">
      <t>トウキョウ</t>
    </rPh>
    <rPh sb="2" eb="3">
      <t>ト</t>
    </rPh>
    <rPh sb="5" eb="6">
      <t>シ</t>
    </rPh>
    <rPh sb="8" eb="9">
      <t>マチ</t>
    </rPh>
    <phoneticPr fontId="1"/>
  </si>
  <si>
    <t>様</t>
    <rPh sb="0" eb="1">
      <t>サマ</t>
    </rPh>
    <phoneticPr fontId="1"/>
  </si>
  <si>
    <t>【車両代】</t>
    <rPh sb="1" eb="3">
      <t>シャリョウ</t>
    </rPh>
    <rPh sb="3" eb="4">
      <t>ダイ</t>
    </rPh>
    <phoneticPr fontId="1"/>
  </si>
  <si>
    <t>担当</t>
    <rPh sb="0" eb="2">
      <t>タントウ</t>
    </rPh>
    <phoneticPr fontId="1"/>
  </si>
  <si>
    <t>TEL:03-1111-1111</t>
    <phoneticPr fontId="1"/>
  </si>
  <si>
    <t>FAX:03-2222-2222</t>
    <phoneticPr fontId="1"/>
  </si>
  <si>
    <t>合　計</t>
    <rPh sb="0" eb="1">
      <t>ゴウ</t>
    </rPh>
    <rPh sb="2" eb="3">
      <t>ケイ</t>
    </rPh>
    <phoneticPr fontId="1"/>
  </si>
  <si>
    <t>カローラ　X</t>
    <phoneticPr fontId="1"/>
  </si>
  <si>
    <t>お見積り金額（税込）</t>
    <rPh sb="1" eb="3">
      <t>ミツモ</t>
    </rPh>
    <rPh sb="4" eb="6">
      <t>キンガク</t>
    </rPh>
    <rPh sb="7" eb="9">
      <t>ゼイコ</t>
    </rPh>
    <phoneticPr fontId="1"/>
  </si>
  <si>
    <t>支払総額</t>
    <rPh sb="0" eb="2">
      <t>シハラ</t>
    </rPh>
    <rPh sb="2" eb="4">
      <t>ソウガク</t>
    </rPh>
    <phoneticPr fontId="1"/>
  </si>
  <si>
    <t>ﾎﾜｲﾄﾊﾟｰﾙ</t>
    <phoneticPr fontId="1"/>
  </si>
  <si>
    <t>未経過分自動車税相当額</t>
    <rPh sb="0" eb="1">
      <t>ミ</t>
    </rPh>
    <rPh sb="1" eb="3">
      <t>ケイカ</t>
    </rPh>
    <rPh sb="3" eb="4">
      <t>ブン</t>
    </rPh>
    <rPh sb="4" eb="7">
      <t>ジドウシャ</t>
    </rPh>
    <rPh sb="7" eb="8">
      <t>ゼイ</t>
    </rPh>
    <rPh sb="8" eb="10">
      <t>ソウトウ</t>
    </rPh>
    <rPh sb="10" eb="11">
      <t>ガク</t>
    </rPh>
    <phoneticPr fontId="1"/>
  </si>
  <si>
    <t>未経過分自賠責保険料相当額</t>
    <rPh sb="0" eb="1">
      <t>ミ</t>
    </rPh>
    <rPh sb="1" eb="3">
      <t>ケイカ</t>
    </rPh>
    <rPh sb="3" eb="4">
      <t>ブン</t>
    </rPh>
    <rPh sb="4" eb="7">
      <t>ジバイセキ</t>
    </rPh>
    <rPh sb="7" eb="10">
      <t>ホケンリョウ</t>
    </rPh>
    <rPh sb="10" eb="12">
      <t>ソウトウ</t>
    </rPh>
    <rPh sb="12" eb="13">
      <t>ガク</t>
    </rPh>
    <phoneticPr fontId="1"/>
  </si>
  <si>
    <t>陸送費用</t>
    <rPh sb="0" eb="2">
      <t>リクソウ</t>
    </rPh>
    <rPh sb="2" eb="4">
      <t>ヒヨウ</t>
    </rPh>
    <phoneticPr fontId="1"/>
  </si>
  <si>
    <t>任意保険料</t>
    <rPh sb="0" eb="2">
      <t>ニンイ</t>
    </rPh>
    <rPh sb="2" eb="4">
      <t>ホケン</t>
    </rPh>
    <rPh sb="4" eb="5">
      <t>リョウ</t>
    </rPh>
    <phoneticPr fontId="1"/>
  </si>
  <si>
    <t>オプション等価格</t>
    <rPh sb="5" eb="6">
      <t>トウ</t>
    </rPh>
    <rPh sb="6" eb="8">
      <t>カカク</t>
    </rPh>
    <phoneticPr fontId="1"/>
  </si>
  <si>
    <t>Mail</t>
    <phoneticPr fontId="1"/>
  </si>
  <si>
    <t>コーティング</t>
    <phoneticPr fontId="1"/>
  </si>
  <si>
    <t>ETCセットアップ</t>
    <phoneticPr fontId="1"/>
  </si>
  <si>
    <t>株式会社○○オート</t>
    <rPh sb="0" eb="4">
      <t>カブシキガイシャ</t>
    </rPh>
    <phoneticPr fontId="1"/>
  </si>
  <si>
    <t>値引き</t>
    <rPh sb="0" eb="2">
      <t>ネビ</t>
    </rPh>
    <phoneticPr fontId="1"/>
  </si>
  <si>
    <t>環境性能割</t>
    <rPh sb="0" eb="5">
      <t>カンキョウセイノウワリ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</si>
</sst>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/m/d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0"/>
      <color theme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38" fontId="3" fillId="0" borderId="13" xfId="1" applyFont="1" applyBorder="1" applyAlignment="1">
      <alignment vertical="center"/>
    </xf>
    <xf numFmtId="5" fontId="3" fillId="0" borderId="13" xfId="1" applyNumberFormat="1" applyFont="1" applyBorder="1" applyAlignment="1">
      <alignment vertical="center"/>
    </xf>
    <xf numFmtId="38" fontId="5" fillId="0" borderId="0" xfId="1" applyFont="1" applyAlignment="1">
      <alignment vertical="center"/>
    </xf>
    <xf numFmtId="38" fontId="6" fillId="0" borderId="13" xfId="1" applyFont="1" applyBorder="1" applyAlignment="1">
      <alignment vertical="center"/>
    </xf>
    <xf numFmtId="38" fontId="7" fillId="0" borderId="0" xfId="2" applyNumberFormat="1" applyFont="1" applyAlignment="1">
      <alignment vertical="center"/>
    </xf>
    <xf numFmtId="38" fontId="6" fillId="0" borderId="0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5" fontId="8" fillId="0" borderId="0" xfId="1" applyNumberFormat="1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" xfId="1" applyFont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38" fontId="6" fillId="0" borderId="10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8" xfId="1" applyFont="1" applyBorder="1" applyAlignment="1">
      <alignment horizontal="center" vertical="center"/>
    </xf>
    <xf numFmtId="38" fontId="6" fillId="0" borderId="9" xfId="1" applyFont="1" applyBorder="1" applyAlignment="1">
      <alignment vertical="center"/>
    </xf>
    <xf numFmtId="38" fontId="6" fillId="0" borderId="0" xfId="1" applyFont="1" applyAlignment="1">
      <alignment vertical="center"/>
    </xf>
    <xf numFmtId="38" fontId="3" fillId="0" borderId="13" xfId="1" applyFont="1" applyBorder="1" applyAlignment="1">
      <alignment horizontal="center" vertical="center"/>
    </xf>
    <xf numFmtId="38" fontId="8" fillId="0" borderId="0" xfId="1" applyFont="1" applyAlignment="1">
      <alignment vertical="center"/>
    </xf>
    <xf numFmtId="38" fontId="6" fillId="0" borderId="15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3-1111-11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62"/>
  <sheetViews>
    <sheetView tabSelected="1" topLeftCell="A18" zoomScaleNormal="100" workbookViewId="0">
      <selection activeCell="L53" sqref="L53"/>
    </sheetView>
  </sheetViews>
  <sheetFormatPr defaultColWidth="9.33203125" defaultRowHeight="12" x14ac:dyDescent="0.2"/>
  <cols>
    <col min="1" max="1" width="4" style="3" customWidth="1"/>
    <col min="2" max="2" width="34.33203125" style="3" customWidth="1"/>
    <col min="3" max="3" width="16.77734375" style="3" customWidth="1"/>
    <col min="4" max="4" width="5.109375" style="3" customWidth="1"/>
    <col min="5" max="5" width="34.33203125" style="3" customWidth="1"/>
    <col min="6" max="6" width="6.21875" style="3" customWidth="1"/>
    <col min="7" max="16384" width="9.33203125" style="3"/>
  </cols>
  <sheetData>
    <row r="2" spans="2:7" x14ac:dyDescent="0.2">
      <c r="B2" s="28" t="s">
        <v>0</v>
      </c>
      <c r="F2" s="33">
        <f ca="1">TODAY()</f>
        <v>45716</v>
      </c>
      <c r="G2" s="33"/>
    </row>
    <row r="3" spans="2:7" x14ac:dyDescent="0.2">
      <c r="E3" s="3" t="s">
        <v>62</v>
      </c>
    </row>
    <row r="4" spans="2:7" x14ac:dyDescent="0.2">
      <c r="E4" s="3" t="s">
        <v>43</v>
      </c>
    </row>
    <row r="5" spans="2:7" ht="15" thickBot="1" x14ac:dyDescent="0.25">
      <c r="B5" s="1"/>
      <c r="C5" s="27" t="s">
        <v>44</v>
      </c>
      <c r="E5" s="5" t="s">
        <v>47</v>
      </c>
    </row>
    <row r="6" spans="2:7" x14ac:dyDescent="0.2">
      <c r="B6" s="6"/>
      <c r="C6" s="6"/>
      <c r="E6" s="3" t="s">
        <v>48</v>
      </c>
    </row>
    <row r="7" spans="2:7" ht="15" thickBot="1" x14ac:dyDescent="0.25">
      <c r="B7" s="1" t="s">
        <v>51</v>
      </c>
      <c r="C7" s="2">
        <f>C62</f>
        <v>1213080</v>
      </c>
      <c r="E7" s="3" t="s">
        <v>59</v>
      </c>
    </row>
    <row r="8" spans="2:7" x14ac:dyDescent="0.2">
      <c r="B8" s="7"/>
      <c r="C8" s="8"/>
      <c r="E8" s="3" t="s">
        <v>46</v>
      </c>
    </row>
    <row r="9" spans="2:7" x14ac:dyDescent="0.2">
      <c r="B9" s="6"/>
      <c r="C9" s="6"/>
    </row>
    <row r="10" spans="2:7" x14ac:dyDescent="0.2">
      <c r="B10" s="6"/>
      <c r="C10" s="6"/>
    </row>
    <row r="11" spans="2:7" x14ac:dyDescent="0.2">
      <c r="B11" s="6" t="s">
        <v>1</v>
      </c>
      <c r="C11" s="6"/>
    </row>
    <row r="12" spans="2:7" x14ac:dyDescent="0.2">
      <c r="B12" s="9" t="s">
        <v>50</v>
      </c>
      <c r="C12" s="10"/>
      <c r="D12" s="10"/>
      <c r="E12" s="10"/>
      <c r="F12" s="10"/>
      <c r="G12" s="11"/>
    </row>
    <row r="13" spans="2:7" x14ac:dyDescent="0.2">
      <c r="B13" s="12" t="s">
        <v>53</v>
      </c>
      <c r="C13" s="6"/>
      <c r="D13" s="6"/>
      <c r="E13" s="6"/>
      <c r="F13" s="6"/>
      <c r="G13" s="13"/>
    </row>
    <row r="14" spans="2:7" x14ac:dyDescent="0.2">
      <c r="B14" s="12"/>
      <c r="C14" s="6"/>
      <c r="D14" s="6"/>
      <c r="E14" s="6"/>
      <c r="F14" s="6"/>
      <c r="G14" s="13"/>
    </row>
    <row r="15" spans="2:7" x14ac:dyDescent="0.2">
      <c r="B15" s="14"/>
      <c r="C15" s="15"/>
      <c r="D15" s="15"/>
      <c r="E15" s="15"/>
      <c r="F15" s="15"/>
      <c r="G15" s="16"/>
    </row>
    <row r="17" spans="2:7" ht="12.6" thickBot="1" x14ac:dyDescent="0.25">
      <c r="B17" s="4" t="s">
        <v>45</v>
      </c>
      <c r="C17" s="4"/>
      <c r="E17" s="3" t="s">
        <v>25</v>
      </c>
    </row>
    <row r="18" spans="2:7" x14ac:dyDescent="0.2">
      <c r="B18" s="17" t="s">
        <v>2</v>
      </c>
      <c r="C18" s="13">
        <v>980000</v>
      </c>
      <c r="D18" s="3" t="s">
        <v>26</v>
      </c>
      <c r="E18" s="18" t="s">
        <v>27</v>
      </c>
      <c r="F18" s="18" t="s">
        <v>28</v>
      </c>
      <c r="G18" s="19" t="s">
        <v>29</v>
      </c>
    </row>
    <row r="19" spans="2:7" x14ac:dyDescent="0.2">
      <c r="B19" s="17" t="s">
        <v>63</v>
      </c>
      <c r="C19" s="13"/>
      <c r="E19" s="9" t="s">
        <v>60</v>
      </c>
      <c r="F19" s="20">
        <v>1</v>
      </c>
      <c r="G19" s="11">
        <v>43200</v>
      </c>
    </row>
    <row r="20" spans="2:7" x14ac:dyDescent="0.2">
      <c r="B20" s="21" t="s">
        <v>58</v>
      </c>
      <c r="C20" s="13">
        <f>G45</f>
        <v>46440</v>
      </c>
      <c r="E20" s="12" t="s">
        <v>61</v>
      </c>
      <c r="F20" s="17">
        <v>1</v>
      </c>
      <c r="G20" s="13">
        <v>3240</v>
      </c>
    </row>
    <row r="21" spans="2:7" x14ac:dyDescent="0.2">
      <c r="B21" s="14" t="s">
        <v>12</v>
      </c>
      <c r="C21" s="22">
        <f>SUM(C18:C20)</f>
        <v>1026440</v>
      </c>
      <c r="E21" s="12"/>
      <c r="F21" s="17"/>
      <c r="G21" s="13"/>
    </row>
    <row r="22" spans="2:7" x14ac:dyDescent="0.2">
      <c r="E22" s="12"/>
      <c r="F22" s="17"/>
      <c r="G22" s="13"/>
    </row>
    <row r="23" spans="2:7" ht="12.6" thickBot="1" x14ac:dyDescent="0.25">
      <c r="B23" s="4" t="s">
        <v>13</v>
      </c>
      <c r="C23" s="4"/>
      <c r="E23" s="12"/>
      <c r="F23" s="17"/>
      <c r="G23" s="13"/>
    </row>
    <row r="24" spans="2:7" x14ac:dyDescent="0.2">
      <c r="B24" s="12" t="s">
        <v>3</v>
      </c>
      <c r="C24" s="17">
        <v>32400</v>
      </c>
      <c r="E24" s="12"/>
      <c r="F24" s="17"/>
      <c r="G24" s="13"/>
    </row>
    <row r="25" spans="2:7" x14ac:dyDescent="0.2">
      <c r="B25" s="12" t="s">
        <v>8</v>
      </c>
      <c r="C25" s="17">
        <v>6480</v>
      </c>
      <c r="E25" s="12"/>
      <c r="F25" s="17"/>
      <c r="G25" s="13"/>
    </row>
    <row r="26" spans="2:7" x14ac:dyDescent="0.2">
      <c r="B26" s="12" t="s">
        <v>4</v>
      </c>
      <c r="C26" s="17">
        <v>43200</v>
      </c>
      <c r="E26" s="12"/>
      <c r="F26" s="17"/>
      <c r="G26" s="13"/>
    </row>
    <row r="27" spans="2:7" x14ac:dyDescent="0.2">
      <c r="B27" s="12" t="s">
        <v>5</v>
      </c>
      <c r="C27" s="17">
        <v>8640</v>
      </c>
      <c r="E27" s="12"/>
      <c r="F27" s="17"/>
      <c r="G27" s="13"/>
    </row>
    <row r="28" spans="2:7" x14ac:dyDescent="0.2">
      <c r="B28" s="12" t="s">
        <v>6</v>
      </c>
      <c r="C28" s="17">
        <v>16200</v>
      </c>
      <c r="E28" s="12"/>
      <c r="F28" s="17"/>
      <c r="G28" s="13"/>
    </row>
    <row r="29" spans="2:7" x14ac:dyDescent="0.2">
      <c r="B29" s="12" t="s">
        <v>54</v>
      </c>
      <c r="C29" s="17"/>
      <c r="E29" s="12"/>
      <c r="F29" s="17"/>
      <c r="G29" s="13"/>
    </row>
    <row r="30" spans="2:7" x14ac:dyDescent="0.2">
      <c r="B30" s="12" t="s">
        <v>55</v>
      </c>
      <c r="C30" s="17"/>
      <c r="E30" s="12"/>
      <c r="F30" s="17"/>
      <c r="G30" s="13"/>
    </row>
    <row r="31" spans="2:7" x14ac:dyDescent="0.2">
      <c r="B31" s="12" t="s">
        <v>7</v>
      </c>
      <c r="C31" s="17"/>
      <c r="E31" s="12"/>
      <c r="F31" s="17"/>
      <c r="G31" s="13"/>
    </row>
    <row r="32" spans="2:7" x14ac:dyDescent="0.2">
      <c r="B32" s="12" t="s">
        <v>56</v>
      </c>
      <c r="C32" s="17"/>
      <c r="E32" s="12"/>
      <c r="F32" s="17"/>
      <c r="G32" s="13"/>
    </row>
    <row r="33" spans="2:7" x14ac:dyDescent="0.2">
      <c r="B33" s="12" t="s">
        <v>9</v>
      </c>
      <c r="C33" s="17"/>
      <c r="E33" s="12"/>
      <c r="F33" s="17"/>
      <c r="G33" s="13"/>
    </row>
    <row r="34" spans="2:7" x14ac:dyDescent="0.2">
      <c r="B34" s="12" t="s">
        <v>10</v>
      </c>
      <c r="C34" s="17"/>
      <c r="E34" s="12"/>
      <c r="F34" s="17"/>
      <c r="G34" s="13"/>
    </row>
    <row r="35" spans="2:7" x14ac:dyDescent="0.2">
      <c r="B35" s="12"/>
      <c r="C35" s="17"/>
      <c r="E35" s="12"/>
      <c r="F35" s="17"/>
      <c r="G35" s="13"/>
    </row>
    <row r="36" spans="2:7" x14ac:dyDescent="0.2">
      <c r="B36" s="12"/>
      <c r="C36" s="17"/>
      <c r="E36" s="12"/>
      <c r="F36" s="17"/>
      <c r="G36" s="13"/>
    </row>
    <row r="37" spans="2:7" x14ac:dyDescent="0.2">
      <c r="B37" s="23" t="s">
        <v>11</v>
      </c>
      <c r="C37" s="22">
        <f>SUM(C24:C36)</f>
        <v>106920</v>
      </c>
      <c r="E37" s="12"/>
      <c r="F37" s="17"/>
      <c r="G37" s="13"/>
    </row>
    <row r="38" spans="2:7" x14ac:dyDescent="0.2">
      <c r="E38" s="12"/>
      <c r="F38" s="17"/>
      <c r="G38" s="13"/>
    </row>
    <row r="39" spans="2:7" x14ac:dyDescent="0.2">
      <c r="B39" s="6" t="s">
        <v>14</v>
      </c>
      <c r="E39" s="12"/>
      <c r="F39" s="17"/>
      <c r="G39" s="13"/>
    </row>
    <row r="40" spans="2:7" x14ac:dyDescent="0.2">
      <c r="B40" s="9" t="s">
        <v>15</v>
      </c>
      <c r="C40" s="20">
        <v>500</v>
      </c>
      <c r="E40" s="12"/>
      <c r="F40" s="17"/>
      <c r="G40" s="13"/>
    </row>
    <row r="41" spans="2:7" x14ac:dyDescent="0.2">
      <c r="B41" s="12" t="s">
        <v>16</v>
      </c>
      <c r="C41" s="17">
        <v>2600</v>
      </c>
      <c r="E41" s="12"/>
      <c r="F41" s="17"/>
      <c r="G41" s="13"/>
    </row>
    <row r="42" spans="2:7" x14ac:dyDescent="0.2">
      <c r="B42" s="12" t="s">
        <v>17</v>
      </c>
      <c r="C42" s="17"/>
      <c r="E42" s="12"/>
      <c r="F42" s="17"/>
      <c r="G42" s="13"/>
    </row>
    <row r="43" spans="2:7" x14ac:dyDescent="0.2">
      <c r="B43" s="12"/>
      <c r="C43" s="17"/>
      <c r="E43" s="12"/>
      <c r="F43" s="17"/>
      <c r="G43" s="13"/>
    </row>
    <row r="44" spans="2:7" x14ac:dyDescent="0.2">
      <c r="B44" s="12"/>
      <c r="C44" s="17"/>
      <c r="E44" s="12"/>
      <c r="F44" s="17"/>
      <c r="G44" s="13"/>
    </row>
    <row r="45" spans="2:7" x14ac:dyDescent="0.2">
      <c r="B45" s="12" t="s">
        <v>18</v>
      </c>
      <c r="C45" s="17">
        <v>10560</v>
      </c>
      <c r="D45" s="3" t="s">
        <v>26</v>
      </c>
      <c r="E45" s="24" t="s">
        <v>49</v>
      </c>
      <c r="F45" s="22"/>
      <c r="G45" s="25">
        <f>SUM(G19:G44)</f>
        <v>46440</v>
      </c>
    </row>
    <row r="46" spans="2:7" x14ac:dyDescent="0.2">
      <c r="B46" s="12"/>
      <c r="C46" s="17"/>
    </row>
    <row r="47" spans="2:7" x14ac:dyDescent="0.2">
      <c r="B47" s="23" t="s">
        <v>23</v>
      </c>
      <c r="C47" s="22">
        <f>SUM(C40:C46)</f>
        <v>13660</v>
      </c>
      <c r="E47" s="3" t="s">
        <v>42</v>
      </c>
    </row>
    <row r="48" spans="2:7" x14ac:dyDescent="0.2">
      <c r="E48" s="9" t="s">
        <v>52</v>
      </c>
      <c r="F48" s="34"/>
      <c r="G48" s="35"/>
    </row>
    <row r="49" spans="1:7" x14ac:dyDescent="0.2">
      <c r="B49" s="3" t="s">
        <v>19</v>
      </c>
      <c r="E49" s="12" t="s">
        <v>34</v>
      </c>
      <c r="F49" s="31"/>
      <c r="G49" s="32"/>
    </row>
    <row r="50" spans="1:7" x14ac:dyDescent="0.2">
      <c r="B50" s="9" t="s">
        <v>20</v>
      </c>
      <c r="C50" s="20">
        <v>17300</v>
      </c>
      <c r="E50" s="12" t="s">
        <v>35</v>
      </c>
      <c r="F50" s="36"/>
      <c r="G50" s="37"/>
    </row>
    <row r="51" spans="1:7" x14ac:dyDescent="0.2">
      <c r="B51" s="12" t="s">
        <v>21</v>
      </c>
      <c r="C51" s="17">
        <v>24200</v>
      </c>
      <c r="E51" s="12" t="s">
        <v>36</v>
      </c>
      <c r="F51" s="31"/>
      <c r="G51" s="32"/>
    </row>
    <row r="52" spans="1:7" x14ac:dyDescent="0.2">
      <c r="B52" s="12" t="s">
        <v>64</v>
      </c>
      <c r="C52" s="17"/>
      <c r="E52" s="12" t="s">
        <v>37</v>
      </c>
      <c r="F52" s="31"/>
      <c r="G52" s="32"/>
    </row>
    <row r="53" spans="1:7" x14ac:dyDescent="0.2">
      <c r="A53" s="26"/>
      <c r="B53" s="12" t="s">
        <v>22</v>
      </c>
      <c r="C53" s="17">
        <v>24560</v>
      </c>
      <c r="D53" s="26"/>
      <c r="E53" s="12" t="s">
        <v>38</v>
      </c>
      <c r="F53" s="31"/>
      <c r="G53" s="32"/>
    </row>
    <row r="54" spans="1:7" x14ac:dyDescent="0.2">
      <c r="B54" s="12" t="s">
        <v>57</v>
      </c>
      <c r="C54" s="17"/>
      <c r="E54" s="12" t="s">
        <v>41</v>
      </c>
      <c r="F54" s="31"/>
      <c r="G54" s="32"/>
    </row>
    <row r="55" spans="1:7" x14ac:dyDescent="0.2">
      <c r="B55" s="12"/>
      <c r="C55" s="17"/>
      <c r="E55" s="12" t="s">
        <v>39</v>
      </c>
      <c r="F55" s="31"/>
      <c r="G55" s="32"/>
    </row>
    <row r="56" spans="1:7" x14ac:dyDescent="0.2">
      <c r="B56" s="23" t="s">
        <v>24</v>
      </c>
      <c r="C56" s="22">
        <f>SUM(C50:C55)</f>
        <v>66060</v>
      </c>
      <c r="E56" s="14" t="s">
        <v>40</v>
      </c>
      <c r="F56" s="29"/>
      <c r="G56" s="30"/>
    </row>
    <row r="57" spans="1:7" x14ac:dyDescent="0.2">
      <c r="E57" s="3" t="s">
        <v>33</v>
      </c>
    </row>
    <row r="58" spans="1:7" x14ac:dyDescent="0.2">
      <c r="B58" s="9" t="s">
        <v>12</v>
      </c>
      <c r="C58" s="20">
        <f>C21</f>
        <v>1026440</v>
      </c>
      <c r="E58" s="9"/>
      <c r="F58" s="10"/>
      <c r="G58" s="11"/>
    </row>
    <row r="59" spans="1:7" x14ac:dyDescent="0.2">
      <c r="B59" s="12" t="s">
        <v>30</v>
      </c>
      <c r="C59" s="17">
        <f>SUM(C56,C47,C37)</f>
        <v>186640</v>
      </c>
      <c r="E59" s="12"/>
      <c r="F59" s="6"/>
      <c r="G59" s="13"/>
    </row>
    <row r="60" spans="1:7" x14ac:dyDescent="0.2">
      <c r="B60" s="12" t="s">
        <v>31</v>
      </c>
      <c r="C60" s="17"/>
      <c r="E60" s="12"/>
      <c r="F60" s="6"/>
      <c r="G60" s="13"/>
    </row>
    <row r="61" spans="1:7" x14ac:dyDescent="0.2">
      <c r="B61" s="12"/>
      <c r="C61" s="17"/>
      <c r="E61" s="12"/>
      <c r="F61" s="6"/>
      <c r="G61" s="13"/>
    </row>
    <row r="62" spans="1:7" ht="15.75" customHeight="1" x14ac:dyDescent="0.2">
      <c r="B62" s="23" t="s">
        <v>32</v>
      </c>
      <c r="C62" s="22">
        <f>C58+C59-C60</f>
        <v>1213080</v>
      </c>
      <c r="E62" s="14"/>
      <c r="F62" s="15"/>
      <c r="G62" s="16"/>
    </row>
  </sheetData>
  <mergeCells count="10">
    <mergeCell ref="F56:G56"/>
    <mergeCell ref="F49:G49"/>
    <mergeCell ref="F2:G2"/>
    <mergeCell ref="F48:G48"/>
    <mergeCell ref="F50:G50"/>
    <mergeCell ref="F51:G51"/>
    <mergeCell ref="F52:G52"/>
    <mergeCell ref="F53:G53"/>
    <mergeCell ref="F54:G54"/>
    <mergeCell ref="F55:G55"/>
  </mergeCells>
  <phoneticPr fontId="1"/>
  <hyperlinks>
    <hyperlink ref="E5" r:id="rId1" xr:uid="{00000000-0004-0000-0000-000000000000}"/>
  </hyperlinks>
  <pageMargins left="0.25" right="0.25" top="0.75" bottom="0.75" header="0.3" footer="0.3"/>
  <pageSetup paperSize="9" scale="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2015-12-28T02:14:29Z</dcterms:created>
  <dcterms:modified xsi:type="dcterms:W3CDTF">2025-02-28T11:10:39Z</dcterms:modified>
</cp:coreProperties>
</file>